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R4年度\高総体\"/>
    </mc:Choice>
  </mc:AlternateContent>
  <xr:revisionPtr revIDLastSave="0" documentId="8_{088295E7-A37E-48F6-A632-2FB501693F3D}" xr6:coauthVersionLast="36" xr6:coauthVersionMax="36" xr10:uidLastSave="{00000000-0000-0000-0000-000000000000}"/>
  <bookViews>
    <workbookView xWindow="-120" yWindow="-120" windowWidth="20730" windowHeight="11310" activeTab="1" xr2:uid="{00000000-000D-0000-FFFF-FFFF00000000}"/>
  </bookViews>
  <sheets>
    <sheet name="使用法" sheetId="2" r:id="rId1"/>
    <sheet name="男子オーダー表 " sheetId="6" r:id="rId2"/>
    <sheet name="女子オーダー表" sheetId="1" r:id="rId3"/>
    <sheet name="男子データ" sheetId="3" r:id="rId4"/>
    <sheet name="女子データ" sheetId="5" r:id="rId5"/>
  </sheets>
  <definedNames>
    <definedName name="_xlnm._FilterDatabase" localSheetId="1" hidden="1">'男子オーダー表 '!$A$5:$D$13</definedName>
    <definedName name="_xlnm.Print_Area" localSheetId="2">女子オーダー表!$A$1:$J$13</definedName>
    <definedName name="_xlnm.Print_Area" localSheetId="1">'男子オーダー表 '!$A$1:$J$13</definedName>
  </definedNames>
  <calcPr calcId="191029"/>
</workbook>
</file>

<file path=xl/calcChain.xml><?xml version="1.0" encoding="utf-8"?>
<calcChain xmlns="http://schemas.openxmlformats.org/spreadsheetml/2006/main">
  <c r="J8" i="1" l="1"/>
  <c r="I8" i="1"/>
  <c r="H8" i="1"/>
  <c r="G8" i="1"/>
  <c r="J8" i="6"/>
  <c r="I8" i="6"/>
  <c r="H8" i="6"/>
  <c r="G8" i="6"/>
  <c r="G1" i="1"/>
  <c r="G1" i="6"/>
  <c r="D13" i="1"/>
  <c r="J13" i="1"/>
  <c r="H13" i="1"/>
  <c r="D12" i="1"/>
  <c r="J12" i="1" s="1"/>
  <c r="H12" i="1"/>
  <c r="D11" i="1"/>
  <c r="J11" i="1" s="1"/>
  <c r="H11" i="1"/>
  <c r="D10" i="1"/>
  <c r="J10" i="1" s="1"/>
  <c r="H10" i="1"/>
  <c r="D7" i="1"/>
  <c r="J7" i="1" s="1"/>
  <c r="I7" i="1"/>
  <c r="C6" i="1"/>
  <c r="I6" i="1" s="1"/>
  <c r="D5" i="1"/>
  <c r="J5" i="1" s="1"/>
  <c r="I5" i="1"/>
  <c r="H11" i="6"/>
  <c r="H12" i="6"/>
  <c r="H13" i="6"/>
  <c r="H10" i="6"/>
  <c r="I7" i="6"/>
  <c r="I5" i="6"/>
  <c r="D6" i="1"/>
  <c r="D11" i="6"/>
  <c r="J11" i="6" s="1"/>
  <c r="D12" i="6"/>
  <c r="J12" i="6" s="1"/>
  <c r="D13" i="6"/>
  <c r="J13" i="6" s="1"/>
  <c r="D10" i="6"/>
  <c r="J10" i="6" s="1"/>
  <c r="D7" i="6"/>
  <c r="J7" i="6" s="1"/>
  <c r="C6" i="6"/>
  <c r="I6" i="6" s="1"/>
  <c r="D5" i="6"/>
  <c r="J5" i="6" s="1"/>
  <c r="D6" i="6"/>
</calcChain>
</file>

<file path=xl/sharedStrings.xml><?xml version="1.0" encoding="utf-8"?>
<sst xmlns="http://schemas.openxmlformats.org/spreadsheetml/2006/main" count="338" uniqueCount="274">
  <si>
    <t>学校名</t>
    <rPh sb="0" eb="3">
      <t>ガッコウメイ</t>
    </rPh>
    <phoneticPr fontId="1"/>
  </si>
  <si>
    <t>監督名</t>
    <rPh sb="0" eb="2">
      <t>カントク</t>
    </rPh>
    <rPh sb="2" eb="3">
      <t>メイ</t>
    </rPh>
    <phoneticPr fontId="1"/>
  </si>
  <si>
    <t>対戦相手校</t>
    <rPh sb="0" eb="2">
      <t>タイセン</t>
    </rPh>
    <rPh sb="2" eb="4">
      <t>アイテ</t>
    </rPh>
    <rPh sb="4" eb="5">
      <t>コウ</t>
    </rPh>
    <phoneticPr fontId="1"/>
  </si>
  <si>
    <t>対戦校提出用</t>
    <rPh sb="0" eb="3">
      <t>タイセンコウ</t>
    </rPh>
    <rPh sb="3" eb="5">
      <t>テイシュツ</t>
    </rPh>
    <rPh sb="5" eb="6">
      <t>ヨウ</t>
    </rPh>
    <phoneticPr fontId="1"/>
  </si>
  <si>
    <t>本    部     用</t>
    <rPh sb="0" eb="1">
      <t>ホン</t>
    </rPh>
    <rPh sb="5" eb="6">
      <t>ブ</t>
    </rPh>
    <rPh sb="11" eb="12">
      <t>ヨウ</t>
    </rPh>
    <phoneticPr fontId="1"/>
  </si>
  <si>
    <t>選手氏名</t>
    <rPh sb="0" eb="2">
      <t>センシュ</t>
    </rPh>
    <rPh sb="2" eb="4">
      <t>シメイ</t>
    </rPh>
    <phoneticPr fontId="1"/>
  </si>
  <si>
    <t>登録順</t>
    <rPh sb="0" eb="3">
      <t>トウロクジュン</t>
    </rPh>
    <phoneticPr fontId="1"/>
  </si>
  <si>
    <t>男子団体戦登録メンバー表</t>
    <rPh sb="0" eb="2">
      <t>ダンシ</t>
    </rPh>
    <rPh sb="2" eb="5">
      <t>ダンタイセン</t>
    </rPh>
    <rPh sb="5" eb="7">
      <t>トウロク</t>
    </rPh>
    <rPh sb="11" eb="12">
      <t>ヒョウ</t>
    </rPh>
    <phoneticPr fontId="1"/>
  </si>
  <si>
    <t>番号</t>
    <rPh sb="0" eb="2">
      <t>バンゴウ</t>
    </rPh>
    <phoneticPr fontId="1"/>
  </si>
  <si>
    <t>No.1</t>
    <phoneticPr fontId="1"/>
  </si>
  <si>
    <t>No.2</t>
    <phoneticPr fontId="1"/>
  </si>
  <si>
    <t>No.3</t>
  </si>
  <si>
    <t>No.4</t>
  </si>
  <si>
    <t>No.5</t>
  </si>
  <si>
    <t>No.</t>
    <phoneticPr fontId="1"/>
  </si>
  <si>
    <t>ダブルスNo.1</t>
    <phoneticPr fontId="1"/>
  </si>
  <si>
    <t>シングルスNo.1</t>
    <phoneticPr fontId="1"/>
  </si>
  <si>
    <t>シングルスNo.2</t>
    <phoneticPr fontId="1"/>
  </si>
  <si>
    <t>１，男子と女子に別れています。</t>
    <rPh sb="2" eb="4">
      <t>ダンシ</t>
    </rPh>
    <rPh sb="5" eb="7">
      <t>ジョシ</t>
    </rPh>
    <rPh sb="8" eb="9">
      <t>ワカ</t>
    </rPh>
    <phoneticPr fontId="1"/>
  </si>
  <si>
    <t>２．学校番号，対戦校番号，登録順を入力すると，氏名等が表示されます。</t>
    <rPh sb="2" eb="4">
      <t>ガッコウ</t>
    </rPh>
    <rPh sb="4" eb="6">
      <t>バンゴウ</t>
    </rPh>
    <rPh sb="7" eb="10">
      <t>タイセンコウ</t>
    </rPh>
    <rPh sb="10" eb="12">
      <t>バンゴウ</t>
    </rPh>
    <rPh sb="13" eb="16">
      <t>トウロクジュン</t>
    </rPh>
    <rPh sb="17" eb="19">
      <t>ニュウリョク</t>
    </rPh>
    <rPh sb="23" eb="25">
      <t>シメイ</t>
    </rPh>
    <rPh sb="25" eb="26">
      <t>トウ</t>
    </rPh>
    <rPh sb="27" eb="29">
      <t>ヒョウジ</t>
    </rPh>
    <phoneticPr fontId="1"/>
  </si>
  <si>
    <t>３．本部用を入力すると対戦校用も表示されます。</t>
    <rPh sb="2" eb="4">
      <t>ホンブ</t>
    </rPh>
    <rPh sb="4" eb="5">
      <t>ヨウ</t>
    </rPh>
    <rPh sb="6" eb="8">
      <t>ニュウリョク</t>
    </rPh>
    <rPh sb="11" eb="14">
      <t>タイセンコウ</t>
    </rPh>
    <rPh sb="14" eb="15">
      <t>ヨウ</t>
    </rPh>
    <rPh sb="16" eb="18">
      <t>ヒョウジ</t>
    </rPh>
    <phoneticPr fontId="1"/>
  </si>
  <si>
    <t>女子団体登録メンバー表</t>
    <rPh sb="0" eb="2">
      <t>ジョシ</t>
    </rPh>
    <rPh sb="2" eb="4">
      <t>ダンタイ</t>
    </rPh>
    <rPh sb="4" eb="6">
      <t>トウロク</t>
    </rPh>
    <rPh sb="10" eb="11">
      <t>ヒョウ</t>
    </rPh>
    <phoneticPr fontId="1"/>
  </si>
  <si>
    <t>団体戦オーダー表使用法</t>
    <rPh sb="0" eb="3">
      <t>ダンタイセン</t>
    </rPh>
    <rPh sb="7" eb="8">
      <t>ヒョウ</t>
    </rPh>
    <rPh sb="8" eb="11">
      <t>シヨウホウ</t>
    </rPh>
    <phoneticPr fontId="1"/>
  </si>
  <si>
    <t>テニス競技　　男子団体戦オーダー表</t>
    <rPh sb="3" eb="5">
      <t>キョウギ</t>
    </rPh>
    <rPh sb="7" eb="9">
      <t>ダンシ</t>
    </rPh>
    <rPh sb="9" eb="12">
      <t>ダンタイセン</t>
    </rPh>
    <rPh sb="16" eb="17">
      <t>ヒョウ</t>
    </rPh>
    <phoneticPr fontId="1"/>
  </si>
  <si>
    <t>テニス競技　　女子団体戦オーダー表</t>
    <rPh sb="3" eb="5">
      <t>キョウギ</t>
    </rPh>
    <rPh sb="7" eb="9">
      <t>ジョシ</t>
    </rPh>
    <rPh sb="9" eb="12">
      <t>ダンタイセン</t>
    </rPh>
    <rPh sb="16" eb="17">
      <t>ヒョウ</t>
    </rPh>
    <phoneticPr fontId="1"/>
  </si>
  <si>
    <t>村上　嘉則</t>
  </si>
  <si>
    <t>大串　秋穂</t>
  </si>
  <si>
    <t>福田　智明</t>
  </si>
  <si>
    <t>吉武　翔平</t>
  </si>
  <si>
    <t>江籠　松頼</t>
  </si>
  <si>
    <t>佐藤　宏輝</t>
  </si>
  <si>
    <t>中村　昌宏</t>
  </si>
  <si>
    <t>松尾　健司</t>
  </si>
  <si>
    <t>令和３年度　長崎県高等学校総合体育大会</t>
    <rPh sb="0" eb="2">
      <t>レイワ</t>
    </rPh>
    <rPh sb="3" eb="5">
      <t>ネンド</t>
    </rPh>
    <rPh sb="4" eb="5">
      <t>ド</t>
    </rPh>
    <rPh sb="6" eb="9">
      <t>ナガサキケン</t>
    </rPh>
    <rPh sb="9" eb="11">
      <t>コウトウ</t>
    </rPh>
    <rPh sb="11" eb="13">
      <t>ガッコウ</t>
    </rPh>
    <rPh sb="13" eb="15">
      <t>ソウゴウ</t>
    </rPh>
    <rPh sb="15" eb="17">
      <t>タイイク</t>
    </rPh>
    <rPh sb="17" eb="19">
      <t>タイカイ</t>
    </rPh>
    <phoneticPr fontId="1"/>
  </si>
  <si>
    <t>１回戦</t>
    <rPh sb="1" eb="3">
      <t>カイセン</t>
    </rPh>
    <phoneticPr fontId="1"/>
  </si>
  <si>
    <t>２回戦</t>
    <rPh sb="1" eb="3">
      <t>カイセン</t>
    </rPh>
    <phoneticPr fontId="1"/>
  </si>
  <si>
    <t>準々決勝</t>
    <rPh sb="0" eb="2">
      <t>ジュンジュン</t>
    </rPh>
    <rPh sb="2" eb="4">
      <t>ケッショウ</t>
    </rPh>
    <phoneticPr fontId="1"/>
  </si>
  <si>
    <t>準決勝</t>
    <rPh sb="0" eb="3">
      <t>ジュンケッショウ</t>
    </rPh>
    <phoneticPr fontId="1"/>
  </si>
  <si>
    <t>決勝</t>
    <rPh sb="0" eb="2">
      <t>ケッショウ</t>
    </rPh>
    <phoneticPr fontId="1"/>
  </si>
  <si>
    <t>３．回戦はドロップダウンで選択してください。</t>
    <rPh sb="2" eb="4">
      <t>カイセン</t>
    </rPh>
    <rPh sb="13" eb="15">
      <t>センタク</t>
    </rPh>
    <phoneticPr fontId="1"/>
  </si>
  <si>
    <t>松本　優一</t>
  </si>
  <si>
    <t>佐藤　直之</t>
  </si>
  <si>
    <t>田中　正和</t>
  </si>
  <si>
    <t>秋月　直剛</t>
  </si>
  <si>
    <t>東口　嵩</t>
  </si>
  <si>
    <t>渡邉　陽太②</t>
  </si>
  <si>
    <t>田中　陸翔③</t>
  </si>
  <si>
    <t>南　伊織①</t>
  </si>
  <si>
    <t>中村　慧伍②</t>
  </si>
  <si>
    <t>泉　界瑛②</t>
  </si>
  <si>
    <t>松尾　凛太郎③</t>
  </si>
  <si>
    <t>古川　大聖③</t>
  </si>
  <si>
    <t>山﨑　鼓太朗③</t>
  </si>
  <si>
    <t>古里　大和③</t>
  </si>
  <si>
    <t>中川 　裕吾③</t>
  </si>
  <si>
    <t>梅津　隆行</t>
  </si>
  <si>
    <t>中山　絢心③</t>
  </si>
  <si>
    <t>岩本　始恩③</t>
  </si>
  <si>
    <t>宅島　恵太③</t>
  </si>
  <si>
    <t>品川　芽吹③</t>
  </si>
  <si>
    <t>井上　昴太③</t>
  </si>
  <si>
    <t>田中　亮</t>
  </si>
  <si>
    <t>古市　真悠③</t>
  </si>
  <si>
    <t>御手洗　有③</t>
  </si>
  <si>
    <t>鶴田　陽介③</t>
  </si>
  <si>
    <t>永江　朔太郎③</t>
  </si>
  <si>
    <t>川原　俊哉①</t>
  </si>
  <si>
    <t>池田　哲也</t>
  </si>
  <si>
    <t>村山　颯一③</t>
  </si>
  <si>
    <t>竹永　翔②</t>
  </si>
  <si>
    <t>武内　耀平③</t>
  </si>
  <si>
    <t>中里　瑛吾②</t>
  </si>
  <si>
    <t>濱　凌斗②</t>
  </si>
  <si>
    <t>石橋　誠一郎</t>
  </si>
  <si>
    <t>中村　宗平③</t>
  </si>
  <si>
    <t>中村　光志③</t>
  </si>
  <si>
    <t>橋爪　大河②</t>
  </si>
  <si>
    <t>小田　晃生②</t>
  </si>
  <si>
    <t>友廣　拓海②</t>
  </si>
  <si>
    <t>山田　浩樹</t>
  </si>
  <si>
    <t>大石　真③</t>
  </si>
  <si>
    <t>平野　裕太③</t>
  </si>
  <si>
    <t>平山　隆仁①</t>
  </si>
  <si>
    <t>鳥井　洸希②</t>
  </si>
  <si>
    <t>豊田　結人③</t>
  </si>
  <si>
    <t>佐藤　聡太②</t>
  </si>
  <si>
    <t>浦浜　蒼空②</t>
  </si>
  <si>
    <t>田中　優雅②</t>
  </si>
  <si>
    <t>鳥羽　健太②</t>
  </si>
  <si>
    <t>伊達　陽汰③</t>
  </si>
  <si>
    <t>石山　弘高②</t>
  </si>
  <si>
    <t>戸泉　拓未②</t>
  </si>
  <si>
    <t>宮﨑　碧蒼②</t>
  </si>
  <si>
    <t>出口　玲央斗②</t>
  </si>
  <si>
    <t>西村　勇人</t>
  </si>
  <si>
    <t>川﨑　皓介③</t>
  </si>
  <si>
    <t>迫　雅樹②</t>
  </si>
  <si>
    <t>井手　弘一朗②</t>
  </si>
  <si>
    <t>高林　蒼空②</t>
  </si>
  <si>
    <t>福岡　稔生③</t>
  </si>
  <si>
    <t>澁谷　憲昭</t>
  </si>
  <si>
    <t>志山　海翔②</t>
  </si>
  <si>
    <t>平野　鯉太朗③</t>
  </si>
  <si>
    <t>嘉村　恭一③</t>
  </si>
  <si>
    <t>横山　真聖③</t>
  </si>
  <si>
    <t>山口　尚志①</t>
  </si>
  <si>
    <t>石橋　周一郎</t>
  </si>
  <si>
    <t>末木　青葉②</t>
  </si>
  <si>
    <t>山口　琢磨①</t>
  </si>
  <si>
    <t>高橋　広到③</t>
  </si>
  <si>
    <t>上川　巧真③</t>
  </si>
  <si>
    <t>円能寺　拓斗③</t>
  </si>
  <si>
    <t>山口　章</t>
  </si>
  <si>
    <t>宮﨑　昴②</t>
  </si>
  <si>
    <t>城川　滉大②</t>
  </si>
  <si>
    <t>柿田　潤希②</t>
  </si>
  <si>
    <t>本多　隼颯②</t>
  </si>
  <si>
    <t>船戸　貴心①</t>
  </si>
  <si>
    <t>田中　翔太郎</t>
  </si>
  <si>
    <t>加島　悠有③</t>
  </si>
  <si>
    <t>吉本　有希③</t>
  </si>
  <si>
    <t>岩永　祐一郎③</t>
  </si>
  <si>
    <t>中島　昂大③</t>
  </si>
  <si>
    <t>堤　遼太③</t>
  </si>
  <si>
    <t>松尾　陽平</t>
  </si>
  <si>
    <t>大水　哲平③</t>
  </si>
  <si>
    <t>下谷　宝生③</t>
  </si>
  <si>
    <t>名切　健一郎③</t>
  </si>
  <si>
    <t>永柄　学斗③</t>
  </si>
  <si>
    <t>川﨑　楓太③</t>
  </si>
  <si>
    <t>森山　純年</t>
  </si>
  <si>
    <t>安田　圭太朗③</t>
  </si>
  <si>
    <t>矢田　翔③</t>
  </si>
  <si>
    <t>笠松　風我②</t>
  </si>
  <si>
    <t>井手　日葵②</t>
  </si>
  <si>
    <t>髙口　温②</t>
  </si>
  <si>
    <t>中村　熙</t>
  </si>
  <si>
    <t>賴田　己誠②</t>
  </si>
  <si>
    <t>三浦　祐②</t>
  </si>
  <si>
    <t>岩永　直太①</t>
  </si>
  <si>
    <t>中尾　拳③</t>
  </si>
  <si>
    <t>日下部　虹太③</t>
  </si>
  <si>
    <t>渋谷　武</t>
  </si>
  <si>
    <t>竹内　陸②</t>
  </si>
  <si>
    <t>出口　俊汰③</t>
  </si>
  <si>
    <t>井上　漱③</t>
  </si>
  <si>
    <t>神原　大樹③</t>
  </si>
  <si>
    <t>丸尾　悠太②</t>
  </si>
  <si>
    <t>野上　冬馬③</t>
  </si>
  <si>
    <t>植木　翔大②</t>
  </si>
  <si>
    <t>山下　亮太③</t>
  </si>
  <si>
    <t>岩永　大樹③</t>
  </si>
  <si>
    <t>牟田　海斗③</t>
  </si>
  <si>
    <t>小松　直斗</t>
  </si>
  <si>
    <t>平尾　太洋③</t>
  </si>
  <si>
    <t>井手　颯太②</t>
  </si>
  <si>
    <t>松尾　瑛翔②</t>
  </si>
  <si>
    <t>渡邊　陽向②</t>
  </si>
  <si>
    <t>池田　弘輝①</t>
  </si>
  <si>
    <t>馬場　琳愛②</t>
  </si>
  <si>
    <t>冨高　玲菜②</t>
  </si>
  <si>
    <t>沖田　彩音③</t>
  </si>
  <si>
    <t>石田　遙③</t>
  </si>
  <si>
    <t>濱中　華③</t>
  </si>
  <si>
    <t>石橋　賢一郎</t>
  </si>
  <si>
    <t>林　玲那②</t>
  </si>
  <si>
    <t>吉田　美優③</t>
  </si>
  <si>
    <t>和泉　凜③</t>
  </si>
  <si>
    <t>金子　英美里③</t>
  </si>
  <si>
    <t>末永　朱莉③</t>
  </si>
  <si>
    <t>川上　くるみ③</t>
  </si>
  <si>
    <t>末吉　彩望③</t>
  </si>
  <si>
    <t>中山　碧泉③</t>
  </si>
  <si>
    <t>山上　世里渚③</t>
  </si>
  <si>
    <t>庄司　美胡①</t>
  </si>
  <si>
    <t>松山　忠司</t>
  </si>
  <si>
    <t>岡野　彩夏③</t>
  </si>
  <si>
    <t>田上　真桜子③</t>
  </si>
  <si>
    <t>吉野　恋白③</t>
  </si>
  <si>
    <t>濵崎　怜奈①</t>
  </si>
  <si>
    <t>本村　桜希③</t>
  </si>
  <si>
    <t>清水　紗彩③</t>
  </si>
  <si>
    <t>谷口　旭②</t>
  </si>
  <si>
    <t>松本　意子①</t>
  </si>
  <si>
    <t>榎田　成</t>
  </si>
  <si>
    <t>宮嵜　有未③</t>
  </si>
  <si>
    <t>野口　凛華③</t>
  </si>
  <si>
    <t>柴田　彩花③</t>
  </si>
  <si>
    <t>川井　瑠乃③</t>
  </si>
  <si>
    <t>田中　優衣①</t>
  </si>
  <si>
    <t>森　雅俊</t>
  </si>
  <si>
    <t>髙瀬　笑花③</t>
  </si>
  <si>
    <t>祐野　栞③</t>
  </si>
  <si>
    <t>松下　沙耶③</t>
  </si>
  <si>
    <t>山本　楓②</t>
  </si>
  <si>
    <t>山口　璃々②</t>
  </si>
  <si>
    <t>大畑　健</t>
  </si>
  <si>
    <t>福田　紗月①</t>
  </si>
  <si>
    <t>児島　未純②</t>
  </si>
  <si>
    <t>髙見　花菜③</t>
  </si>
  <si>
    <t>冨永　菫②</t>
  </si>
  <si>
    <t>田中　美織③</t>
  </si>
  <si>
    <t>宮田　吏子①</t>
  </si>
  <si>
    <t>前田　唯花③</t>
  </si>
  <si>
    <t>松添　夏織③</t>
  </si>
  <si>
    <t>前川　菜摘②</t>
  </si>
  <si>
    <t>大庭　莉寿③</t>
  </si>
  <si>
    <t>永尾　保男</t>
  </si>
  <si>
    <t>田中　愛珠③</t>
  </si>
  <si>
    <t>石原　綾乃③</t>
  </si>
  <si>
    <t>江﨑　日菜子③　</t>
  </si>
  <si>
    <t>中島　結希③</t>
  </si>
  <si>
    <t>三浦　結菜③</t>
  </si>
  <si>
    <t>岩﨑　正吾</t>
  </si>
  <si>
    <t>伊東　碧②</t>
  </si>
  <si>
    <t>法師山　美希②</t>
  </si>
  <si>
    <t>玉田　莉里子①</t>
  </si>
  <si>
    <t>中島　聡子①</t>
  </si>
  <si>
    <t>舩津千歩乃③</t>
  </si>
  <si>
    <t>藤原　さとみ</t>
  </si>
  <si>
    <t>増田　優佳③</t>
  </si>
  <si>
    <t>吉川　翠咲②</t>
  </si>
  <si>
    <t>植松　未有②</t>
  </si>
  <si>
    <t>槌本　百伽③</t>
  </si>
  <si>
    <t>鈴田　優凛①</t>
  </si>
  <si>
    <t>辻　麗珠菜②</t>
  </si>
  <si>
    <t>札田　詩織②</t>
  </si>
  <si>
    <t>吉原　咲香③</t>
  </si>
  <si>
    <t>吉川　ひより③</t>
  </si>
  <si>
    <t>橋本　花音②</t>
  </si>
  <si>
    <t>井上　大空</t>
  </si>
  <si>
    <t>德田　有美③</t>
  </si>
  <si>
    <t>中島　ひかり②</t>
  </si>
  <si>
    <t>中島　迪香②</t>
  </si>
  <si>
    <t>伊澤　郁佳③</t>
  </si>
  <si>
    <t>山田　悠乃葉①</t>
  </si>
  <si>
    <t>森山　和夏②</t>
  </si>
  <si>
    <t>野口　知乃②</t>
  </si>
  <si>
    <t>福田　心花①</t>
  </si>
  <si>
    <t>田中　沙耶②</t>
  </si>
  <si>
    <t>中村　未李衣①</t>
  </si>
  <si>
    <t>江崎　彩実③</t>
  </si>
  <si>
    <t>豊福　彩夏②</t>
  </si>
  <si>
    <t>柄本　希来里②</t>
  </si>
  <si>
    <t>田端　彩乃③</t>
  </si>
  <si>
    <t>園田　千尋②</t>
  </si>
  <si>
    <t>門﨑　美鈴③</t>
  </si>
  <si>
    <t>井手　桜瞳③</t>
  </si>
  <si>
    <t>川上　知紗③</t>
  </si>
  <si>
    <t>大木　由絆③</t>
  </si>
  <si>
    <t>寺井　さくら②</t>
  </si>
  <si>
    <t>海星</t>
    <rPh sb="0" eb="1">
      <t>ウミ</t>
    </rPh>
    <rPh sb="1" eb="2">
      <t>ホシ</t>
    </rPh>
    <phoneticPr fontId="3"/>
  </si>
  <si>
    <t>上五島</t>
    <rPh sb="0" eb="3">
      <t>カミゴトウ</t>
    </rPh>
    <phoneticPr fontId="3"/>
  </si>
  <si>
    <t>青雲</t>
    <rPh sb="0" eb="2">
      <t>セイウン</t>
    </rPh>
    <phoneticPr fontId="3"/>
  </si>
  <si>
    <t>島原農業</t>
    <rPh sb="0" eb="2">
      <t>シマバラ</t>
    </rPh>
    <rPh sb="2" eb="4">
      <t>ノウギョウ</t>
    </rPh>
    <phoneticPr fontId="3"/>
  </si>
  <si>
    <t>長崎北</t>
    <rPh sb="0" eb="2">
      <t>ナガサキ</t>
    </rPh>
    <rPh sb="2" eb="3">
      <t>キタ</t>
    </rPh>
    <phoneticPr fontId="3"/>
  </si>
  <si>
    <t>長崎日大</t>
    <rPh sb="0" eb="2">
      <t>ナガサキ</t>
    </rPh>
    <rPh sb="2" eb="4">
      <t>ニチダイ</t>
    </rPh>
    <phoneticPr fontId="3"/>
  </si>
  <si>
    <t>長崎玉成</t>
    <rPh sb="0" eb="2">
      <t>ナガサキ</t>
    </rPh>
    <rPh sb="2" eb="4">
      <t>ギョクセイ</t>
    </rPh>
    <phoneticPr fontId="3"/>
  </si>
  <si>
    <t>鎮西学院</t>
    <rPh sb="0" eb="2">
      <t>チンゼイ</t>
    </rPh>
    <rPh sb="2" eb="4">
      <t>ガクイン</t>
    </rPh>
    <phoneticPr fontId="3"/>
  </si>
  <si>
    <t>大村</t>
    <rPh sb="0" eb="2">
      <t>オオムラ</t>
    </rPh>
    <phoneticPr fontId="3"/>
  </si>
  <si>
    <t>西陵</t>
    <rPh sb="0" eb="1">
      <t>ニシ</t>
    </rPh>
    <rPh sb="1" eb="2">
      <t>リョウ</t>
    </rPh>
    <phoneticPr fontId="3"/>
  </si>
  <si>
    <t>長崎北陽台</t>
    <rPh sb="0" eb="2">
      <t>ナガサキ</t>
    </rPh>
    <rPh sb="2" eb="3">
      <t>キタ</t>
    </rPh>
    <rPh sb="3" eb="4">
      <t>ヨウ</t>
    </rPh>
    <rPh sb="4" eb="5">
      <t>ダイ</t>
    </rPh>
    <phoneticPr fontId="3"/>
  </si>
  <si>
    <t>長崎西</t>
    <rPh sb="0" eb="2">
      <t>ナガサキ</t>
    </rPh>
    <rPh sb="2" eb="3">
      <t>ニシ</t>
    </rPh>
    <phoneticPr fontId="3"/>
  </si>
  <si>
    <t>島原</t>
    <rPh sb="0" eb="2">
      <t>シマバラ</t>
    </rPh>
    <phoneticPr fontId="3"/>
  </si>
  <si>
    <t>諫早商業</t>
    <rPh sb="0" eb="2">
      <t>イサハヤ</t>
    </rPh>
    <rPh sb="2" eb="4">
      <t>ショウギョウ</t>
    </rPh>
    <phoneticPr fontId="3"/>
  </si>
  <si>
    <t>大村工業</t>
    <rPh sb="0" eb="2">
      <t>オオムラ</t>
    </rPh>
    <rPh sb="2" eb="4">
      <t>コウギョウ</t>
    </rPh>
    <phoneticPr fontId="3"/>
  </si>
  <si>
    <t>佐世保北</t>
    <rPh sb="0" eb="3">
      <t>サセボ</t>
    </rPh>
    <rPh sb="3" eb="4">
      <t>キタ</t>
    </rPh>
    <phoneticPr fontId="3"/>
  </si>
  <si>
    <t>諫早</t>
    <rPh sb="0" eb="2">
      <t>イサハヤ</t>
    </rPh>
    <phoneticPr fontId="3"/>
  </si>
  <si>
    <t>佐世保高専</t>
    <rPh sb="0" eb="5">
      <t>サセボコウセン</t>
    </rPh>
    <phoneticPr fontId="3"/>
  </si>
  <si>
    <t>佐世保南</t>
    <rPh sb="0" eb="3">
      <t>サセボ</t>
    </rPh>
    <rPh sb="3" eb="4">
      <t>ミナミ</t>
    </rPh>
    <phoneticPr fontId="3"/>
  </si>
  <si>
    <t>長崎東</t>
    <rPh sb="0" eb="2">
      <t>ナガサキ</t>
    </rPh>
    <rPh sb="2" eb="3">
      <t>ヒガシ</t>
    </rPh>
    <phoneticPr fontId="3"/>
  </si>
  <si>
    <t>長崎南</t>
    <rPh sb="0" eb="2">
      <t>ナガサキ</t>
    </rPh>
    <rPh sb="2" eb="3">
      <t>ミナミ</t>
    </rPh>
    <phoneticPr fontId="3"/>
  </si>
  <si>
    <t>長崎女子商</t>
    <rPh sb="0" eb="2">
      <t>ナガサキ</t>
    </rPh>
    <rPh sb="2" eb="4">
      <t>ジョシ</t>
    </rPh>
    <rPh sb="4" eb="5">
      <t>ショウ</t>
    </rPh>
    <phoneticPr fontId="3"/>
  </si>
  <si>
    <t>向陽</t>
    <rPh sb="0" eb="2">
      <t>コウヨウ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</si>
</sst>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Dashed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3" xfId="0" applyBorder="1">
      <alignment vertical="center"/>
    </xf>
    <xf numFmtId="0" fontId="4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horizontal="distributed" vertical="center"/>
    </xf>
    <xf numFmtId="0" fontId="4" fillId="0" borderId="1" xfId="0" applyFont="1" applyFill="1" applyBorder="1" applyAlignment="1">
      <alignment horizontal="distributed" vertical="center" wrapText="1"/>
    </xf>
    <xf numFmtId="0" fontId="4" fillId="0" borderId="1" xfId="0" applyFont="1" applyFill="1" applyBorder="1" applyAlignment="1">
      <alignment horizontal="distributed" vertical="center"/>
    </xf>
    <xf numFmtId="0" fontId="6" fillId="0" borderId="0" xfId="0" applyFont="1">
      <alignment vertical="center"/>
    </xf>
    <xf numFmtId="0" fontId="4" fillId="0" borderId="0" xfId="0" applyFont="1" applyAlignment="1">
      <alignment vertical="center"/>
    </xf>
    <xf numFmtId="0" fontId="0" fillId="0" borderId="1" xfId="0" applyBorder="1" applyAlignment="1">
      <alignment horizontal="distributed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4">
    <dxf>
      <fill>
        <patternFill>
          <bgColor rgb="FFFF0000"/>
        </patternFill>
      </fill>
    </dxf>
    <dxf>
      <fill>
        <patternFill patternType="solid">
          <bgColor theme="4" tint="0.59996337778862885"/>
        </patternFill>
      </fill>
    </dxf>
    <dxf>
      <fill>
        <patternFill>
          <bgColor rgb="FFFF0000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7"/>
  <sheetViews>
    <sheetView workbookViewId="0">
      <selection activeCell="A7" sqref="A7"/>
    </sheetView>
  </sheetViews>
  <sheetFormatPr defaultRowHeight="13.5" x14ac:dyDescent="0.15"/>
  <sheetData>
    <row r="1" spans="1:1" ht="21" x14ac:dyDescent="0.15">
      <c r="A1" s="13" t="s">
        <v>33</v>
      </c>
    </row>
    <row r="2" spans="1:1" ht="21" x14ac:dyDescent="0.15">
      <c r="A2" s="13" t="s">
        <v>22</v>
      </c>
    </row>
    <row r="3" spans="1:1" ht="21" x14ac:dyDescent="0.15">
      <c r="A3" s="13"/>
    </row>
    <row r="4" spans="1:1" ht="21" x14ac:dyDescent="0.15">
      <c r="A4" s="13" t="s">
        <v>18</v>
      </c>
    </row>
    <row r="5" spans="1:1" ht="21" x14ac:dyDescent="0.15">
      <c r="A5" s="13" t="s">
        <v>19</v>
      </c>
    </row>
    <row r="6" spans="1:1" ht="21" x14ac:dyDescent="0.15">
      <c r="A6" s="13" t="s">
        <v>39</v>
      </c>
    </row>
    <row r="7" spans="1:1" ht="21" x14ac:dyDescent="0.15">
      <c r="A7" s="13" t="s">
        <v>20</v>
      </c>
    </row>
  </sheetData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M13"/>
  <sheetViews>
    <sheetView tabSelected="1" workbookViewId="0">
      <selection activeCell="E6" sqref="E6"/>
    </sheetView>
  </sheetViews>
  <sheetFormatPr defaultRowHeight="13.5" x14ac:dyDescent="0.15"/>
  <cols>
    <col min="1" max="1" width="16.25" customWidth="1"/>
    <col min="2" max="2" width="4.125" bestFit="1" customWidth="1"/>
    <col min="3" max="3" width="6.875" customWidth="1"/>
    <col min="4" max="4" width="27.5" customWidth="1"/>
    <col min="5" max="5" width="13.875" customWidth="1"/>
    <col min="6" max="6" width="13.5" customWidth="1"/>
    <col min="7" max="7" width="16.625" customWidth="1"/>
    <col min="8" max="8" width="4.125" bestFit="1" customWidth="1"/>
    <col min="9" max="9" width="6.875" customWidth="1"/>
    <col min="10" max="10" width="27.5" customWidth="1"/>
  </cols>
  <sheetData>
    <row r="1" spans="1:13" ht="37.5" customHeight="1" x14ac:dyDescent="0.15">
      <c r="A1" s="24" t="s">
        <v>23</v>
      </c>
      <c r="B1" s="24"/>
      <c r="C1" s="24"/>
      <c r="D1" s="24"/>
      <c r="F1" s="4"/>
      <c r="G1" s="24" t="str">
        <f>A1</f>
        <v>テニス競技　　男子団体戦オーダー表</v>
      </c>
      <c r="H1" s="24"/>
      <c r="I1" s="24"/>
      <c r="J1" s="24"/>
    </row>
    <row r="2" spans="1:13" ht="17.25" customHeight="1" x14ac:dyDescent="0.15">
      <c r="F2" s="4"/>
    </row>
    <row r="3" spans="1:13" ht="37.5" customHeight="1" x14ac:dyDescent="0.15">
      <c r="A3" s="25" t="s">
        <v>4</v>
      </c>
      <c r="B3" s="25"/>
      <c r="C3" s="25"/>
      <c r="D3" s="25"/>
      <c r="F3" s="4"/>
      <c r="G3" s="25" t="s">
        <v>3</v>
      </c>
      <c r="H3" s="25"/>
      <c r="I3" s="25"/>
      <c r="J3" s="25"/>
    </row>
    <row r="4" spans="1:13" ht="13.5" customHeight="1" x14ac:dyDescent="0.15">
      <c r="F4" s="4"/>
    </row>
    <row r="5" spans="1:13" ht="37.5" customHeight="1" x14ac:dyDescent="0.15">
      <c r="A5" s="1" t="s">
        <v>0</v>
      </c>
      <c r="B5" s="3" t="s">
        <v>14</v>
      </c>
      <c r="C5" s="8"/>
      <c r="D5" s="7" t="str">
        <f>IF($C$5="","",VLOOKUP($C$5,男子データ!$A$3:$H$29,2))</f>
        <v/>
      </c>
      <c r="F5" s="4"/>
      <c r="G5" s="1" t="s">
        <v>0</v>
      </c>
      <c r="H5" s="3" t="s">
        <v>14</v>
      </c>
      <c r="I5" s="6" t="str">
        <f>(IF(C5="","",C5))</f>
        <v/>
      </c>
      <c r="J5" s="7" t="str">
        <f>D5</f>
        <v/>
      </c>
    </row>
    <row r="6" spans="1:13" ht="37.5" customHeight="1" x14ac:dyDescent="0.15">
      <c r="A6" s="1" t="s">
        <v>1</v>
      </c>
      <c r="B6" s="1"/>
      <c r="C6" s="26" t="str">
        <f>IF($C$5="","",VLOOKUP($C$5,男子データ!$A$3:$H$29,3))</f>
        <v/>
      </c>
      <c r="D6" s="26" t="str">
        <f>IF($C$5="","",VLOOKUP($C$5,男子データ!$A$3:$H$29,3))</f>
        <v/>
      </c>
      <c r="F6" s="4"/>
      <c r="G6" s="1" t="s">
        <v>1</v>
      </c>
      <c r="H6" s="1"/>
      <c r="I6" s="26" t="str">
        <f>C6</f>
        <v/>
      </c>
      <c r="J6" s="26"/>
    </row>
    <row r="7" spans="1:13" ht="37.5" customHeight="1" x14ac:dyDescent="0.15">
      <c r="A7" s="1" t="s">
        <v>2</v>
      </c>
      <c r="B7" s="3" t="s">
        <v>14</v>
      </c>
      <c r="C7" s="8"/>
      <c r="D7" s="7" t="str">
        <f>IF($C$7="","",VLOOKUP($C$7,男子データ!$A$3:$H$29,2))</f>
        <v/>
      </c>
      <c r="F7" s="4"/>
      <c r="G7" s="1" t="s">
        <v>2</v>
      </c>
      <c r="H7" s="3" t="s">
        <v>14</v>
      </c>
      <c r="I7" s="6" t="str">
        <f>(IF(C7="","",C7))</f>
        <v/>
      </c>
      <c r="J7" s="7" t="str">
        <f>D7</f>
        <v/>
      </c>
    </row>
    <row r="8" spans="1:13" ht="37.5" customHeight="1" x14ac:dyDescent="0.15">
      <c r="A8" s="33" t="s">
        <v>37</v>
      </c>
      <c r="B8" s="34"/>
      <c r="C8" s="34"/>
      <c r="D8" s="35"/>
      <c r="F8" s="4"/>
      <c r="G8" s="27" t="str">
        <f>(IF(A8="","",A8))</f>
        <v>準決勝</v>
      </c>
      <c r="H8" s="28" t="str">
        <f>(IF(B8="","",B8))</f>
        <v/>
      </c>
      <c r="I8" s="28" t="str">
        <f>(IF(C8="","",C8))</f>
        <v/>
      </c>
      <c r="J8" s="29" t="str">
        <f>(IF(D8="","",D8))</f>
        <v/>
      </c>
      <c r="M8" t="s">
        <v>34</v>
      </c>
    </row>
    <row r="9" spans="1:13" ht="36" customHeight="1" x14ac:dyDescent="0.15">
      <c r="A9" s="2"/>
      <c r="B9" s="30" t="s">
        <v>6</v>
      </c>
      <c r="C9" s="31"/>
      <c r="D9" s="1" t="s">
        <v>5</v>
      </c>
      <c r="F9" s="4"/>
      <c r="G9" s="2"/>
      <c r="H9" s="30" t="s">
        <v>6</v>
      </c>
      <c r="I9" s="31"/>
      <c r="J9" s="1" t="s">
        <v>5</v>
      </c>
      <c r="M9" t="s">
        <v>35</v>
      </c>
    </row>
    <row r="10" spans="1:13" ht="36" customHeight="1" x14ac:dyDescent="0.15">
      <c r="A10" s="32" t="s">
        <v>15</v>
      </c>
      <c r="B10" s="20"/>
      <c r="C10" s="21"/>
      <c r="D10" s="7" t="str">
        <f>IF(B10="","",VLOOKUP($C$5,男子データ!$A$3:$H$29,B10+3))</f>
        <v/>
      </c>
      <c r="F10" s="4"/>
      <c r="G10" s="32" t="s">
        <v>15</v>
      </c>
      <c r="H10" s="18" t="str">
        <f>IF(B10="","",B10)</f>
        <v/>
      </c>
      <c r="I10" s="19"/>
      <c r="J10" s="7" t="str">
        <f>D10</f>
        <v/>
      </c>
      <c r="M10" t="s">
        <v>36</v>
      </c>
    </row>
    <row r="11" spans="1:13" ht="36" customHeight="1" x14ac:dyDescent="0.15">
      <c r="A11" s="32"/>
      <c r="B11" s="20"/>
      <c r="C11" s="21"/>
      <c r="D11" s="7" t="str">
        <f>IF(B11="","",VLOOKUP($C$5,男子データ!$A$3:$H$29,B11+3))</f>
        <v/>
      </c>
      <c r="F11" s="4"/>
      <c r="G11" s="32"/>
      <c r="H11" s="18" t="str">
        <f>IF(B11="","",B11)</f>
        <v/>
      </c>
      <c r="I11" s="19"/>
      <c r="J11" s="7" t="str">
        <f>D11</f>
        <v/>
      </c>
      <c r="M11" t="s">
        <v>37</v>
      </c>
    </row>
    <row r="12" spans="1:13" ht="36" customHeight="1" x14ac:dyDescent="0.15">
      <c r="A12" s="1" t="s">
        <v>16</v>
      </c>
      <c r="B12" s="20"/>
      <c r="C12" s="21"/>
      <c r="D12" s="7" t="str">
        <f>IF(B12="","",VLOOKUP($C$5,男子データ!$A$3:$H$29,B12+3))</f>
        <v/>
      </c>
      <c r="F12" s="4"/>
      <c r="G12" s="1" t="s">
        <v>16</v>
      </c>
      <c r="H12" s="18" t="str">
        <f>IF(B12="","",B12)</f>
        <v/>
      </c>
      <c r="I12" s="19"/>
      <c r="J12" s="7" t="str">
        <f>D12</f>
        <v/>
      </c>
      <c r="M12" t="s">
        <v>38</v>
      </c>
    </row>
    <row r="13" spans="1:13" ht="42" customHeight="1" x14ac:dyDescent="0.15">
      <c r="A13" s="1" t="s">
        <v>17</v>
      </c>
      <c r="B13" s="22"/>
      <c r="C13" s="23"/>
      <c r="D13" s="7" t="str">
        <f>IF(B13="","",VLOOKUP($C$5,男子データ!$A$3:$H$29,B13+3))</f>
        <v/>
      </c>
      <c r="F13" s="4"/>
      <c r="G13" s="1" t="s">
        <v>17</v>
      </c>
      <c r="H13" s="18" t="str">
        <f>IF(B13="","",B13)</f>
        <v/>
      </c>
      <c r="I13" s="19"/>
      <c r="J13" s="7" t="str">
        <f>D13</f>
        <v/>
      </c>
    </row>
  </sheetData>
  <sheetProtection password="D85B" sheet="1" objects="1" scenarios="1"/>
  <mergeCells count="20">
    <mergeCell ref="A10:A11"/>
    <mergeCell ref="B9:C9"/>
    <mergeCell ref="B10:C10"/>
    <mergeCell ref="B11:C11"/>
    <mergeCell ref="H13:I13"/>
    <mergeCell ref="B12:C12"/>
    <mergeCell ref="B13:C13"/>
    <mergeCell ref="G1:J1"/>
    <mergeCell ref="G3:J3"/>
    <mergeCell ref="I6:J6"/>
    <mergeCell ref="G8:J8"/>
    <mergeCell ref="H9:I9"/>
    <mergeCell ref="H10:I10"/>
    <mergeCell ref="H11:I11"/>
    <mergeCell ref="H12:I12"/>
    <mergeCell ref="G10:G11"/>
    <mergeCell ref="A1:D1"/>
    <mergeCell ref="A3:D3"/>
    <mergeCell ref="C6:D6"/>
    <mergeCell ref="A8:D8"/>
  </mergeCells>
  <phoneticPr fontId="1"/>
  <conditionalFormatting sqref="B13:C13">
    <cfRule type="cellIs" dxfId="3" priority="1" stopIfTrue="1" operator="equal">
      <formula>0</formula>
    </cfRule>
    <cfRule type="cellIs" dxfId="2" priority="2" stopIfTrue="1" operator="lessThanOrEqual">
      <formula>$B$12</formula>
    </cfRule>
  </conditionalFormatting>
  <dataValidations count="1">
    <dataValidation type="list" allowBlank="1" showInputMessage="1" showErrorMessage="1" sqref="A8:D8" xr:uid="{00000000-0002-0000-0100-000000000000}">
      <formula1>$M$8:$M$12</formula1>
    </dataValidation>
  </dataValidations>
  <pageMargins left="0.56000000000000005" right="0.4" top="0.69" bottom="1" header="0.51200000000000001" footer="0.5120000000000000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M13"/>
  <sheetViews>
    <sheetView workbookViewId="0">
      <selection activeCell="A8" sqref="A8:D8"/>
    </sheetView>
  </sheetViews>
  <sheetFormatPr defaultRowHeight="13.5" x14ac:dyDescent="0.15"/>
  <cols>
    <col min="1" max="1" width="16.25" customWidth="1"/>
    <col min="2" max="2" width="4.125" bestFit="1" customWidth="1"/>
    <col min="3" max="3" width="6.875" customWidth="1"/>
    <col min="4" max="4" width="27.5" customWidth="1"/>
    <col min="5" max="6" width="13.875" customWidth="1"/>
    <col min="7" max="7" width="16.375" customWidth="1"/>
    <col min="8" max="8" width="4.125" bestFit="1" customWidth="1"/>
    <col min="9" max="9" width="6.875" customWidth="1"/>
    <col min="10" max="10" width="27.5" customWidth="1"/>
  </cols>
  <sheetData>
    <row r="1" spans="1:13" ht="37.5" customHeight="1" x14ac:dyDescent="0.15">
      <c r="A1" s="24" t="s">
        <v>24</v>
      </c>
      <c r="B1" s="24"/>
      <c r="C1" s="24"/>
      <c r="D1" s="24"/>
      <c r="F1" s="4"/>
      <c r="G1" s="24" t="str">
        <f>A1</f>
        <v>テニス競技　　女子団体戦オーダー表</v>
      </c>
      <c r="H1" s="24"/>
      <c r="I1" s="24"/>
      <c r="J1" s="24"/>
    </row>
    <row r="2" spans="1:13" ht="17.25" customHeight="1" x14ac:dyDescent="0.15">
      <c r="F2" s="4"/>
    </row>
    <row r="3" spans="1:13" ht="37.5" customHeight="1" x14ac:dyDescent="0.15">
      <c r="A3" s="25" t="s">
        <v>4</v>
      </c>
      <c r="B3" s="25"/>
      <c r="C3" s="25"/>
      <c r="D3" s="25"/>
      <c r="F3" s="4"/>
      <c r="G3" s="25" t="s">
        <v>3</v>
      </c>
      <c r="H3" s="25"/>
      <c r="I3" s="25"/>
      <c r="J3" s="25"/>
    </row>
    <row r="4" spans="1:13" ht="13.5" customHeight="1" x14ac:dyDescent="0.15">
      <c r="F4" s="4"/>
    </row>
    <row r="5" spans="1:13" ht="37.5" customHeight="1" x14ac:dyDescent="0.15">
      <c r="A5" s="1" t="s">
        <v>0</v>
      </c>
      <c r="B5" s="3" t="s">
        <v>14</v>
      </c>
      <c r="C5" s="8"/>
      <c r="D5" s="7" t="str">
        <f>IF($C$5="","",VLOOKUP($C$5,女子データ!$A$3:$H$34,2))</f>
        <v/>
      </c>
      <c r="F5" s="4"/>
      <c r="G5" s="1" t="s">
        <v>0</v>
      </c>
      <c r="H5" s="3" t="s">
        <v>14</v>
      </c>
      <c r="I5" s="6" t="str">
        <f>(IF(C5="","",C5))</f>
        <v/>
      </c>
      <c r="J5" s="7" t="str">
        <f>D5</f>
        <v/>
      </c>
    </row>
    <row r="6" spans="1:13" ht="37.5" customHeight="1" x14ac:dyDescent="0.15">
      <c r="A6" s="1" t="s">
        <v>1</v>
      </c>
      <c r="B6" s="1"/>
      <c r="C6" s="26" t="str">
        <f>IF($C$5="","",VLOOKUP($C$5,女子データ!$A$3:$H$34,3))</f>
        <v/>
      </c>
      <c r="D6" s="26" t="str">
        <f>IF($C$5="","",VLOOKUP($C$5,男子データ!$A$3:$H$29,3))</f>
        <v/>
      </c>
      <c r="F6" s="4"/>
      <c r="G6" s="1" t="s">
        <v>1</v>
      </c>
      <c r="H6" s="1"/>
      <c r="I6" s="26" t="str">
        <f>C6</f>
        <v/>
      </c>
      <c r="J6" s="26"/>
    </row>
    <row r="7" spans="1:13" ht="37.5" customHeight="1" x14ac:dyDescent="0.15">
      <c r="A7" s="1" t="s">
        <v>2</v>
      </c>
      <c r="B7" s="3" t="s">
        <v>14</v>
      </c>
      <c r="C7" s="8"/>
      <c r="D7" s="7" t="str">
        <f>IF($C$7="","",VLOOKUP($C$7,女子データ!$A$3:$H$34,2))</f>
        <v/>
      </c>
      <c r="F7" s="4"/>
      <c r="G7" s="1" t="s">
        <v>2</v>
      </c>
      <c r="H7" s="3" t="s">
        <v>14</v>
      </c>
      <c r="I7" s="6" t="str">
        <f>(IF(C7="","",C7))</f>
        <v/>
      </c>
      <c r="J7" s="7" t="str">
        <f>D7</f>
        <v/>
      </c>
    </row>
    <row r="8" spans="1:13" ht="37.5" customHeight="1" x14ac:dyDescent="0.15">
      <c r="A8" s="33" t="s">
        <v>34</v>
      </c>
      <c r="B8" s="34"/>
      <c r="C8" s="34"/>
      <c r="D8" s="35"/>
      <c r="F8" s="4"/>
      <c r="G8" s="27" t="str">
        <f>(IF(A8="","",A8))</f>
        <v>１回戦</v>
      </c>
      <c r="H8" s="28" t="str">
        <f>(IF(B8="","",B8))</f>
        <v/>
      </c>
      <c r="I8" s="28" t="str">
        <f>(IF(C8="","",C8))</f>
        <v/>
      </c>
      <c r="J8" s="29" t="str">
        <f>(IF(D8="","",D8))</f>
        <v/>
      </c>
      <c r="M8" t="s">
        <v>34</v>
      </c>
    </row>
    <row r="9" spans="1:13" ht="36" customHeight="1" x14ac:dyDescent="0.15">
      <c r="A9" s="2"/>
      <c r="B9" s="30" t="s">
        <v>6</v>
      </c>
      <c r="C9" s="31"/>
      <c r="D9" s="1" t="s">
        <v>5</v>
      </c>
      <c r="F9" s="4"/>
      <c r="G9" s="2"/>
      <c r="H9" s="30" t="s">
        <v>6</v>
      </c>
      <c r="I9" s="31"/>
      <c r="J9" s="1" t="s">
        <v>5</v>
      </c>
      <c r="M9" t="s">
        <v>35</v>
      </c>
    </row>
    <row r="10" spans="1:13" ht="36" customHeight="1" x14ac:dyDescent="0.15">
      <c r="A10" s="32" t="s">
        <v>15</v>
      </c>
      <c r="B10" s="20"/>
      <c r="C10" s="21"/>
      <c r="D10" s="7" t="str">
        <f>IF(B10="","",VLOOKUP($C$5,女子データ!$A$3:$H$34,B10+3))</f>
        <v/>
      </c>
      <c r="F10" s="4"/>
      <c r="G10" s="32" t="s">
        <v>15</v>
      </c>
      <c r="H10" s="18" t="str">
        <f>IF(B10="","",B10)</f>
        <v/>
      </c>
      <c r="I10" s="19"/>
      <c r="J10" s="7" t="str">
        <f>D10</f>
        <v/>
      </c>
      <c r="M10" t="s">
        <v>36</v>
      </c>
    </row>
    <row r="11" spans="1:13" ht="36" customHeight="1" x14ac:dyDescent="0.15">
      <c r="A11" s="32"/>
      <c r="B11" s="20"/>
      <c r="C11" s="21"/>
      <c r="D11" s="7" t="str">
        <f>IF(B11="","",VLOOKUP($C$5,女子データ!$A$3:$H$34,B11+3))</f>
        <v/>
      </c>
      <c r="F11" s="4"/>
      <c r="G11" s="32"/>
      <c r="H11" s="18" t="str">
        <f>IF(B11="","",B11)</f>
        <v/>
      </c>
      <c r="I11" s="19"/>
      <c r="J11" s="7" t="str">
        <f>D11</f>
        <v/>
      </c>
      <c r="M11" t="s">
        <v>37</v>
      </c>
    </row>
    <row r="12" spans="1:13" ht="36" customHeight="1" x14ac:dyDescent="0.15">
      <c r="A12" s="1" t="s">
        <v>16</v>
      </c>
      <c r="B12" s="20"/>
      <c r="C12" s="21"/>
      <c r="D12" s="7" t="str">
        <f>IF(B12="","",VLOOKUP($C$5,女子データ!$A$3:$H$34,B12+3))</f>
        <v/>
      </c>
      <c r="F12" s="4"/>
      <c r="G12" s="1" t="s">
        <v>16</v>
      </c>
      <c r="H12" s="18" t="str">
        <f>IF(B12="","",B12)</f>
        <v/>
      </c>
      <c r="I12" s="19"/>
      <c r="J12" s="7" t="str">
        <f>D12</f>
        <v/>
      </c>
      <c r="M12" t="s">
        <v>38</v>
      </c>
    </row>
    <row r="13" spans="1:13" ht="42" customHeight="1" x14ac:dyDescent="0.15">
      <c r="A13" s="1" t="s">
        <v>17</v>
      </c>
      <c r="B13" s="22"/>
      <c r="C13" s="23"/>
      <c r="D13" s="7" t="str">
        <f>IF(B13="","",VLOOKUP($C$5,女子データ!$A$3:$H$34,B13+3))</f>
        <v/>
      </c>
      <c r="F13" s="4"/>
      <c r="G13" s="1" t="s">
        <v>17</v>
      </c>
      <c r="H13" s="18" t="str">
        <f>IF(B13="","",B13)</f>
        <v/>
      </c>
      <c r="I13" s="19"/>
      <c r="J13" s="7" t="str">
        <f>D13</f>
        <v/>
      </c>
    </row>
  </sheetData>
  <sheetProtection password="D85B" sheet="1"/>
  <mergeCells count="20">
    <mergeCell ref="A1:D1"/>
    <mergeCell ref="A3:D3"/>
    <mergeCell ref="C6:D6"/>
    <mergeCell ref="A8:D8"/>
    <mergeCell ref="G1:J1"/>
    <mergeCell ref="G3:J3"/>
    <mergeCell ref="I6:J6"/>
    <mergeCell ref="G8:J8"/>
    <mergeCell ref="H9:I9"/>
    <mergeCell ref="A10:A11"/>
    <mergeCell ref="B9:C9"/>
    <mergeCell ref="B10:C10"/>
    <mergeCell ref="B11:C11"/>
    <mergeCell ref="H13:I13"/>
    <mergeCell ref="B12:C12"/>
    <mergeCell ref="B13:C13"/>
    <mergeCell ref="H10:I10"/>
    <mergeCell ref="H11:I11"/>
    <mergeCell ref="H12:I12"/>
    <mergeCell ref="G10:G11"/>
  </mergeCells>
  <phoneticPr fontId="1"/>
  <conditionalFormatting sqref="B13:C13">
    <cfRule type="cellIs" dxfId="1" priority="1" stopIfTrue="1" operator="equal">
      <formula>0</formula>
    </cfRule>
    <cfRule type="cellIs" dxfId="0" priority="2" stopIfTrue="1" operator="lessThanOrEqual">
      <formula>$B$12</formula>
    </cfRule>
  </conditionalFormatting>
  <dataValidations count="1">
    <dataValidation type="list" allowBlank="1" showInputMessage="1" showErrorMessage="1" sqref="A8:D8" xr:uid="{00000000-0002-0000-0200-000000000000}">
      <formula1>$M$8:$M$12</formula1>
    </dataValidation>
  </dataValidations>
  <pageMargins left="0.56000000000000005" right="0.4" top="0.69" bottom="1" header="0.51200000000000001" footer="0.51200000000000001"/>
  <pageSetup paperSize="9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H22"/>
  <sheetViews>
    <sheetView workbookViewId="0">
      <selection activeCell="D12" sqref="D12"/>
    </sheetView>
  </sheetViews>
  <sheetFormatPr defaultRowHeight="13.5" x14ac:dyDescent="0.15"/>
  <cols>
    <col min="1" max="1" width="6.125" style="5" customWidth="1"/>
    <col min="2" max="2" width="13.875" style="5" bestFit="1" customWidth="1"/>
    <col min="3" max="8" width="16.125" style="5" bestFit="1" customWidth="1"/>
    <col min="9" max="16384" width="9" style="5"/>
  </cols>
  <sheetData>
    <row r="1" spans="1:8" ht="27" customHeight="1" x14ac:dyDescent="0.15">
      <c r="A1" s="5" t="s">
        <v>7</v>
      </c>
    </row>
    <row r="2" spans="1:8" ht="17.25" customHeight="1" x14ac:dyDescent="0.15">
      <c r="A2" s="9" t="s">
        <v>8</v>
      </c>
      <c r="B2" s="9" t="s">
        <v>0</v>
      </c>
      <c r="C2" s="9" t="s">
        <v>1</v>
      </c>
      <c r="D2" s="9" t="s">
        <v>9</v>
      </c>
      <c r="E2" s="9" t="s">
        <v>10</v>
      </c>
      <c r="F2" s="9" t="s">
        <v>11</v>
      </c>
      <c r="G2" s="9" t="s">
        <v>12</v>
      </c>
      <c r="H2" s="9" t="s">
        <v>13</v>
      </c>
    </row>
    <row r="3" spans="1:8" s="14" customFormat="1" ht="17.25" customHeight="1" x14ac:dyDescent="0.15">
      <c r="A3" s="9">
        <v>1</v>
      </c>
      <c r="B3" s="10" t="s">
        <v>251</v>
      </c>
      <c r="C3" s="10" t="s">
        <v>44</v>
      </c>
      <c r="D3" s="10" t="s">
        <v>45</v>
      </c>
      <c r="E3" s="10" t="s">
        <v>46</v>
      </c>
      <c r="F3" s="10" t="s">
        <v>47</v>
      </c>
      <c r="G3" s="10" t="s">
        <v>48</v>
      </c>
      <c r="H3" s="10" t="s">
        <v>49</v>
      </c>
    </row>
    <row r="4" spans="1:8" s="14" customFormat="1" ht="17.25" customHeight="1" x14ac:dyDescent="0.15">
      <c r="A4" s="9">
        <v>2</v>
      </c>
      <c r="B4" s="10" t="s">
        <v>252</v>
      </c>
      <c r="C4" s="10" t="s">
        <v>124</v>
      </c>
      <c r="D4" s="10" t="s">
        <v>125</v>
      </c>
      <c r="E4" s="10" t="s">
        <v>126</v>
      </c>
      <c r="F4" s="10" t="s">
        <v>127</v>
      </c>
      <c r="G4" s="10" t="s">
        <v>128</v>
      </c>
      <c r="H4" s="10" t="s">
        <v>129</v>
      </c>
    </row>
    <row r="5" spans="1:8" s="14" customFormat="1" ht="17.25" customHeight="1" x14ac:dyDescent="0.15">
      <c r="A5" s="9">
        <v>3</v>
      </c>
      <c r="B5" s="10" t="s">
        <v>253</v>
      </c>
      <c r="C5" s="10" t="s">
        <v>61</v>
      </c>
      <c r="D5" s="10" t="s">
        <v>62</v>
      </c>
      <c r="E5" s="10" t="s">
        <v>63</v>
      </c>
      <c r="F5" s="10" t="s">
        <v>64</v>
      </c>
      <c r="G5" s="10" t="s">
        <v>65</v>
      </c>
      <c r="H5" s="10" t="s">
        <v>66</v>
      </c>
    </row>
    <row r="6" spans="1:8" s="14" customFormat="1" ht="17.25" customHeight="1" x14ac:dyDescent="0.15">
      <c r="A6" s="9">
        <v>4</v>
      </c>
      <c r="B6" s="10" t="s">
        <v>254</v>
      </c>
      <c r="C6" s="10" t="s">
        <v>112</v>
      </c>
      <c r="D6" s="10" t="s">
        <v>113</v>
      </c>
      <c r="E6" s="10" t="s">
        <v>114</v>
      </c>
      <c r="F6" s="10" t="s">
        <v>115</v>
      </c>
      <c r="G6" s="10" t="s">
        <v>116</v>
      </c>
      <c r="H6" s="10" t="s">
        <v>117</v>
      </c>
    </row>
    <row r="7" spans="1:8" s="14" customFormat="1" ht="17.25" customHeight="1" x14ac:dyDescent="0.15">
      <c r="A7" s="9">
        <v>5</v>
      </c>
      <c r="B7" s="10" t="s">
        <v>255</v>
      </c>
      <c r="C7" s="10" t="s">
        <v>40</v>
      </c>
      <c r="D7" s="10" t="s">
        <v>85</v>
      </c>
      <c r="E7" s="10" t="s">
        <v>86</v>
      </c>
      <c r="F7" s="10" t="s">
        <v>87</v>
      </c>
      <c r="G7" s="10" t="s">
        <v>88</v>
      </c>
      <c r="H7" s="10"/>
    </row>
    <row r="8" spans="1:8" s="14" customFormat="1" ht="17.25" customHeight="1" x14ac:dyDescent="0.15">
      <c r="A8" s="9">
        <v>6</v>
      </c>
      <c r="B8" s="10" t="s">
        <v>256</v>
      </c>
      <c r="C8" s="10" t="s">
        <v>142</v>
      </c>
      <c r="D8" s="10" t="s">
        <v>143</v>
      </c>
      <c r="E8" s="10" t="s">
        <v>144</v>
      </c>
      <c r="F8" s="10" t="s">
        <v>145</v>
      </c>
      <c r="G8" s="10" t="s">
        <v>146</v>
      </c>
      <c r="H8" s="10" t="s">
        <v>147</v>
      </c>
    </row>
    <row r="9" spans="1:8" s="14" customFormat="1" ht="17.25" customHeight="1" x14ac:dyDescent="0.15">
      <c r="A9" s="9">
        <v>7</v>
      </c>
      <c r="B9" s="10" t="s">
        <v>257</v>
      </c>
      <c r="C9" s="10" t="s">
        <v>153</v>
      </c>
      <c r="D9" s="10" t="s">
        <v>154</v>
      </c>
      <c r="E9" s="10" t="s">
        <v>155</v>
      </c>
      <c r="F9" s="10" t="s">
        <v>156</v>
      </c>
      <c r="G9" s="10" t="s">
        <v>157</v>
      </c>
      <c r="H9" s="15" t="s">
        <v>158</v>
      </c>
    </row>
    <row r="10" spans="1:8" s="14" customFormat="1" ht="17.25" customHeight="1" x14ac:dyDescent="0.15">
      <c r="A10" s="9">
        <v>8</v>
      </c>
      <c r="B10" s="11" t="s">
        <v>258</v>
      </c>
      <c r="C10" s="10" t="s">
        <v>136</v>
      </c>
      <c r="D10" s="10" t="s">
        <v>137</v>
      </c>
      <c r="E10" s="10" t="s">
        <v>138</v>
      </c>
      <c r="F10" s="10" t="s">
        <v>139</v>
      </c>
      <c r="G10" s="10" t="s">
        <v>140</v>
      </c>
      <c r="H10" s="10" t="s">
        <v>141</v>
      </c>
    </row>
    <row r="11" spans="1:8" s="14" customFormat="1" ht="17.25" customHeight="1" x14ac:dyDescent="0.15">
      <c r="A11" s="9">
        <v>9</v>
      </c>
      <c r="B11" s="10" t="s">
        <v>259</v>
      </c>
      <c r="C11" s="10" t="s">
        <v>79</v>
      </c>
      <c r="D11" s="10" t="s">
        <v>80</v>
      </c>
      <c r="E11" s="10" t="s">
        <v>81</v>
      </c>
      <c r="F11" s="10" t="s">
        <v>82</v>
      </c>
      <c r="G11" s="10" t="s">
        <v>83</v>
      </c>
      <c r="H11" s="10" t="s">
        <v>84</v>
      </c>
    </row>
    <row r="12" spans="1:8" s="14" customFormat="1" ht="17.25" customHeight="1" x14ac:dyDescent="0.15">
      <c r="A12" s="9">
        <v>10</v>
      </c>
      <c r="B12" s="10" t="s">
        <v>260</v>
      </c>
      <c r="C12" s="10" t="s">
        <v>55</v>
      </c>
      <c r="D12" s="10" t="s">
        <v>56</v>
      </c>
      <c r="E12" s="10" t="s">
        <v>57</v>
      </c>
      <c r="F12" s="10" t="s">
        <v>58</v>
      </c>
      <c r="G12" s="10" t="s">
        <v>59</v>
      </c>
      <c r="H12" s="10" t="s">
        <v>60</v>
      </c>
    </row>
    <row r="13" spans="1:8" s="14" customFormat="1" ht="17.25" customHeight="1" x14ac:dyDescent="0.15">
      <c r="A13" s="9">
        <v>11</v>
      </c>
      <c r="B13" s="10" t="s">
        <v>261</v>
      </c>
      <c r="C13" s="10" t="s">
        <v>73</v>
      </c>
      <c r="D13" s="10" t="s">
        <v>74</v>
      </c>
      <c r="E13" s="10" t="s">
        <v>75</v>
      </c>
      <c r="F13" s="10" t="s">
        <v>76</v>
      </c>
      <c r="G13" s="10" t="s">
        <v>77</v>
      </c>
      <c r="H13" s="10" t="s">
        <v>78</v>
      </c>
    </row>
    <row r="14" spans="1:8" s="14" customFormat="1" ht="17.25" customHeight="1" x14ac:dyDescent="0.15">
      <c r="A14" s="9">
        <v>12</v>
      </c>
      <c r="B14" s="10" t="s">
        <v>262</v>
      </c>
      <c r="C14" s="10" t="s">
        <v>106</v>
      </c>
      <c r="D14" s="10" t="s">
        <v>107</v>
      </c>
      <c r="E14" s="10" t="s">
        <v>108</v>
      </c>
      <c r="F14" s="10" t="s">
        <v>109</v>
      </c>
      <c r="G14" s="10" t="s">
        <v>110</v>
      </c>
      <c r="H14" s="10" t="s">
        <v>111</v>
      </c>
    </row>
    <row r="15" spans="1:8" s="14" customFormat="1" ht="17.25" customHeight="1" x14ac:dyDescent="0.15">
      <c r="A15" s="9">
        <v>13</v>
      </c>
      <c r="B15" s="10" t="s">
        <v>263</v>
      </c>
      <c r="C15" s="10" t="s">
        <v>25</v>
      </c>
      <c r="D15" s="10" t="s">
        <v>89</v>
      </c>
      <c r="E15" s="10" t="s">
        <v>90</v>
      </c>
      <c r="F15" s="10" t="s">
        <v>91</v>
      </c>
      <c r="G15" s="10" t="s">
        <v>92</v>
      </c>
      <c r="H15" s="10" t="s">
        <v>93</v>
      </c>
    </row>
    <row r="16" spans="1:8" s="14" customFormat="1" ht="17.25" customHeight="1" x14ac:dyDescent="0.15">
      <c r="A16" s="9">
        <v>14</v>
      </c>
      <c r="B16" s="10" t="s">
        <v>264</v>
      </c>
      <c r="C16" s="10" t="s">
        <v>100</v>
      </c>
      <c r="D16" s="10" t="s">
        <v>101</v>
      </c>
      <c r="E16" s="10" t="s">
        <v>102</v>
      </c>
      <c r="F16" s="10" t="s">
        <v>103</v>
      </c>
      <c r="G16" s="10" t="s">
        <v>104</v>
      </c>
      <c r="H16" s="10" t="s">
        <v>105</v>
      </c>
    </row>
    <row r="17" spans="1:8" s="14" customFormat="1" ht="17.25" customHeight="1" x14ac:dyDescent="0.15">
      <c r="A17" s="9">
        <v>15</v>
      </c>
      <c r="B17" s="10" t="s">
        <v>265</v>
      </c>
      <c r="C17" s="10" t="s">
        <v>30</v>
      </c>
      <c r="D17" s="10" t="s">
        <v>148</v>
      </c>
      <c r="E17" s="10" t="s">
        <v>149</v>
      </c>
      <c r="F17" s="10" t="s">
        <v>150</v>
      </c>
      <c r="G17" s="10" t="s">
        <v>151</v>
      </c>
      <c r="H17" s="10" t="s">
        <v>152</v>
      </c>
    </row>
    <row r="18" spans="1:8" s="14" customFormat="1" ht="17.25" customHeight="1" x14ac:dyDescent="0.15">
      <c r="A18" s="9">
        <v>16</v>
      </c>
      <c r="B18" s="10" t="s">
        <v>266</v>
      </c>
      <c r="C18" s="10" t="s">
        <v>118</v>
      </c>
      <c r="D18" s="10" t="s">
        <v>119</v>
      </c>
      <c r="E18" s="10" t="s">
        <v>120</v>
      </c>
      <c r="F18" s="10" t="s">
        <v>121</v>
      </c>
      <c r="G18" s="10" t="s">
        <v>122</v>
      </c>
      <c r="H18" s="10" t="s">
        <v>123</v>
      </c>
    </row>
    <row r="19" spans="1:8" s="14" customFormat="1" ht="17.25" customHeight="1" x14ac:dyDescent="0.15">
      <c r="A19" s="9">
        <v>17</v>
      </c>
      <c r="B19" s="10" t="s">
        <v>267</v>
      </c>
      <c r="C19" s="10" t="s">
        <v>94</v>
      </c>
      <c r="D19" s="10" t="s">
        <v>95</v>
      </c>
      <c r="E19" s="10" t="s">
        <v>96</v>
      </c>
      <c r="F19" s="10" t="s">
        <v>97</v>
      </c>
      <c r="G19" s="10" t="s">
        <v>98</v>
      </c>
      <c r="H19" s="10" t="s">
        <v>99</v>
      </c>
    </row>
    <row r="20" spans="1:8" s="14" customFormat="1" ht="17.25" customHeight="1" x14ac:dyDescent="0.15">
      <c r="A20" s="9">
        <v>18</v>
      </c>
      <c r="B20" s="10" t="s">
        <v>268</v>
      </c>
      <c r="C20" s="10" t="s">
        <v>41</v>
      </c>
      <c r="D20" s="10" t="s">
        <v>50</v>
      </c>
      <c r="E20" s="10" t="s">
        <v>51</v>
      </c>
      <c r="F20" s="10" t="s">
        <v>52</v>
      </c>
      <c r="G20" s="10" t="s">
        <v>53</v>
      </c>
      <c r="H20" s="10" t="s">
        <v>54</v>
      </c>
    </row>
    <row r="21" spans="1:8" s="14" customFormat="1" ht="17.25" customHeight="1" x14ac:dyDescent="0.15">
      <c r="A21" s="9">
        <v>19</v>
      </c>
      <c r="B21" s="10" t="s">
        <v>269</v>
      </c>
      <c r="C21" s="10" t="s">
        <v>67</v>
      </c>
      <c r="D21" s="10" t="s">
        <v>68</v>
      </c>
      <c r="E21" s="10" t="s">
        <v>69</v>
      </c>
      <c r="F21" s="10" t="s">
        <v>70</v>
      </c>
      <c r="G21" s="10" t="s">
        <v>71</v>
      </c>
      <c r="H21" s="10" t="s">
        <v>72</v>
      </c>
    </row>
    <row r="22" spans="1:8" s="14" customFormat="1" ht="17.25" customHeight="1" x14ac:dyDescent="0.15">
      <c r="A22" s="9">
        <v>20</v>
      </c>
      <c r="B22" s="10" t="s">
        <v>270</v>
      </c>
      <c r="C22" s="10" t="s">
        <v>130</v>
      </c>
      <c r="D22" s="10" t="s">
        <v>131</v>
      </c>
      <c r="E22" s="10" t="s">
        <v>132</v>
      </c>
      <c r="F22" s="10" t="s">
        <v>133</v>
      </c>
      <c r="G22" s="10" t="s">
        <v>134</v>
      </c>
      <c r="H22" s="10" t="s">
        <v>135</v>
      </c>
    </row>
  </sheetData>
  <sheetProtection algorithmName="SHA-512" hashValue="hbk6O7jnnfNR38d1GtPZr/TD/t8ymoMfHKjZTAKUgBqhP/AknOayZxLV6usAVTWkCCdabU28SqNVLQpUWgW+DQ==" saltValue="nVJmiL/z4tFsp92R+JaiDA==" spinCount="100000" sheet="1"/>
  <phoneticPr fontId="1"/>
  <pageMargins left="0.75" right="0.75" top="1" bottom="1" header="0.51200000000000001" footer="0.5120000000000000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9"/>
  <sheetViews>
    <sheetView workbookViewId="0">
      <selection activeCell="C7" sqref="C7"/>
    </sheetView>
  </sheetViews>
  <sheetFormatPr defaultRowHeight="13.5" x14ac:dyDescent="0.15"/>
  <cols>
    <col min="1" max="1" width="9" style="5"/>
    <col min="2" max="2" width="13.375" style="5" customWidth="1"/>
    <col min="3" max="4" width="16.125" style="5" bestFit="1" customWidth="1"/>
    <col min="5" max="5" width="18.375" style="5" bestFit="1" customWidth="1"/>
    <col min="6" max="8" width="16.125" style="5" bestFit="1" customWidth="1"/>
    <col min="9" max="16384" width="9" style="5"/>
  </cols>
  <sheetData>
    <row r="1" spans="1:8" ht="21" customHeight="1" x14ac:dyDescent="0.15">
      <c r="A1" s="5" t="s">
        <v>21</v>
      </c>
    </row>
    <row r="2" spans="1:8" s="17" customFormat="1" ht="21" customHeight="1" x14ac:dyDescent="0.15">
      <c r="A2" s="16" t="s">
        <v>8</v>
      </c>
      <c r="B2" s="16" t="s">
        <v>0</v>
      </c>
      <c r="C2" s="16" t="s">
        <v>1</v>
      </c>
      <c r="D2" s="16" t="s">
        <v>9</v>
      </c>
      <c r="E2" s="16" t="s">
        <v>10</v>
      </c>
      <c r="F2" s="16" t="s">
        <v>11</v>
      </c>
      <c r="G2" s="16" t="s">
        <v>12</v>
      </c>
      <c r="H2" s="16" t="s">
        <v>13</v>
      </c>
    </row>
    <row r="3" spans="1:8" s="14" customFormat="1" ht="21" customHeight="1" x14ac:dyDescent="0.15">
      <c r="A3" s="9">
        <v>1</v>
      </c>
      <c r="B3" s="10" t="s">
        <v>261</v>
      </c>
      <c r="C3" s="10" t="s">
        <v>196</v>
      </c>
      <c r="D3" s="10" t="s">
        <v>197</v>
      </c>
      <c r="E3" s="10" t="s">
        <v>198</v>
      </c>
      <c r="F3" s="10" t="s">
        <v>199</v>
      </c>
      <c r="G3" s="10" t="s">
        <v>200</v>
      </c>
      <c r="H3" s="10" t="s">
        <v>201</v>
      </c>
    </row>
    <row r="4" spans="1:8" s="14" customFormat="1" ht="21" customHeight="1" x14ac:dyDescent="0.15">
      <c r="A4" s="9">
        <v>2</v>
      </c>
      <c r="B4" s="10" t="s">
        <v>259</v>
      </c>
      <c r="C4" s="10" t="s">
        <v>31</v>
      </c>
      <c r="D4" s="10" t="s">
        <v>202</v>
      </c>
      <c r="E4" s="10" t="s">
        <v>203</v>
      </c>
      <c r="F4" s="10" t="s">
        <v>204</v>
      </c>
      <c r="G4" s="10" t="s">
        <v>205</v>
      </c>
      <c r="H4" s="10" t="s">
        <v>206</v>
      </c>
    </row>
    <row r="5" spans="1:8" s="14" customFormat="1" ht="21" customHeight="1" x14ac:dyDescent="0.15">
      <c r="A5" s="9">
        <v>3</v>
      </c>
      <c r="B5" s="10" t="s">
        <v>263</v>
      </c>
      <c r="C5" s="10" t="s">
        <v>43</v>
      </c>
      <c r="D5" s="10" t="s">
        <v>180</v>
      </c>
      <c r="E5" s="10" t="s">
        <v>181</v>
      </c>
      <c r="F5" s="10" t="s">
        <v>182</v>
      </c>
      <c r="G5" s="10" t="s">
        <v>183</v>
      </c>
      <c r="H5" s="10"/>
    </row>
    <row r="6" spans="1:8" s="14" customFormat="1" ht="21" customHeight="1" x14ac:dyDescent="0.15">
      <c r="A6" s="9">
        <v>4</v>
      </c>
      <c r="B6" s="10" t="s">
        <v>271</v>
      </c>
      <c r="C6" s="10" t="s">
        <v>175</v>
      </c>
      <c r="D6" s="10" t="s">
        <v>176</v>
      </c>
      <c r="E6" s="10" t="s">
        <v>177</v>
      </c>
      <c r="F6" s="10" t="s">
        <v>178</v>
      </c>
      <c r="G6" s="10" t="s">
        <v>179</v>
      </c>
      <c r="H6" s="10"/>
    </row>
    <row r="7" spans="1:8" s="14" customFormat="1" ht="21" customHeight="1" x14ac:dyDescent="0.15">
      <c r="A7" s="9">
        <v>5</v>
      </c>
      <c r="B7" s="10" t="s">
        <v>258</v>
      </c>
      <c r="C7" s="10" t="s">
        <v>28</v>
      </c>
      <c r="D7" s="10" t="s">
        <v>225</v>
      </c>
      <c r="E7" s="10" t="s">
        <v>226</v>
      </c>
      <c r="F7" s="10" t="s">
        <v>227</v>
      </c>
      <c r="G7" s="10" t="s">
        <v>228</v>
      </c>
      <c r="H7" s="10" t="s">
        <v>229</v>
      </c>
    </row>
    <row r="8" spans="1:8" s="14" customFormat="1" ht="19.5" customHeight="1" x14ac:dyDescent="0.15">
      <c r="A8" s="9">
        <v>6</v>
      </c>
      <c r="B8" s="10" t="s">
        <v>272</v>
      </c>
      <c r="C8" s="10" t="s">
        <v>29</v>
      </c>
      <c r="D8" s="10" t="s">
        <v>246</v>
      </c>
      <c r="E8" s="10" t="s">
        <v>247</v>
      </c>
      <c r="F8" s="10" t="s">
        <v>248</v>
      </c>
      <c r="G8" s="10" t="s">
        <v>249</v>
      </c>
      <c r="H8" s="10" t="s">
        <v>250</v>
      </c>
    </row>
    <row r="9" spans="1:8" s="14" customFormat="1" ht="21" customHeight="1" x14ac:dyDescent="0.15">
      <c r="A9" s="9">
        <v>7</v>
      </c>
      <c r="B9" s="10" t="s">
        <v>255</v>
      </c>
      <c r="C9" s="10" t="s">
        <v>207</v>
      </c>
      <c r="D9" s="10" t="s">
        <v>208</v>
      </c>
      <c r="E9" s="10" t="s">
        <v>209</v>
      </c>
      <c r="F9" s="10" t="s">
        <v>210</v>
      </c>
      <c r="G9" s="10" t="s">
        <v>211</v>
      </c>
      <c r="H9" s="10" t="s">
        <v>212</v>
      </c>
    </row>
    <row r="10" spans="1:8" s="14" customFormat="1" ht="21" customHeight="1" x14ac:dyDescent="0.15">
      <c r="A10" s="9">
        <v>8</v>
      </c>
      <c r="B10" s="10" t="s">
        <v>260</v>
      </c>
      <c r="C10" s="10" t="s">
        <v>190</v>
      </c>
      <c r="D10" s="10" t="s">
        <v>191</v>
      </c>
      <c r="E10" s="10" t="s">
        <v>192</v>
      </c>
      <c r="F10" s="10" t="s">
        <v>193</v>
      </c>
      <c r="G10" s="10" t="s">
        <v>194</v>
      </c>
      <c r="H10" s="10" t="s">
        <v>195</v>
      </c>
    </row>
    <row r="11" spans="1:8" s="14" customFormat="1" ht="21" customHeight="1" x14ac:dyDescent="0.15">
      <c r="A11" s="9">
        <v>9</v>
      </c>
      <c r="B11" s="10" t="s">
        <v>266</v>
      </c>
      <c r="C11" s="10" t="s">
        <v>32</v>
      </c>
      <c r="D11" s="10" t="s">
        <v>241</v>
      </c>
      <c r="E11" s="10" t="s">
        <v>242</v>
      </c>
      <c r="F11" s="10" t="s">
        <v>243</v>
      </c>
      <c r="G11" s="10" t="s">
        <v>244</v>
      </c>
      <c r="H11" s="10" t="s">
        <v>245</v>
      </c>
    </row>
    <row r="12" spans="1:8" s="14" customFormat="1" ht="21" customHeight="1" x14ac:dyDescent="0.15">
      <c r="A12" s="9">
        <v>10</v>
      </c>
      <c r="B12" s="10" t="s">
        <v>270</v>
      </c>
      <c r="C12" s="10" t="s">
        <v>42</v>
      </c>
      <c r="D12" s="10" t="s">
        <v>236</v>
      </c>
      <c r="E12" s="10" t="s">
        <v>237</v>
      </c>
      <c r="F12" s="10" t="s">
        <v>238</v>
      </c>
      <c r="G12" s="10" t="s">
        <v>239</v>
      </c>
      <c r="H12" s="10" t="s">
        <v>240</v>
      </c>
    </row>
    <row r="13" spans="1:8" s="14" customFormat="1" ht="21" customHeight="1" x14ac:dyDescent="0.15">
      <c r="A13" s="9">
        <v>11</v>
      </c>
      <c r="B13" s="10" t="s">
        <v>267</v>
      </c>
      <c r="C13" s="10" t="s">
        <v>219</v>
      </c>
      <c r="D13" s="10" t="s">
        <v>220</v>
      </c>
      <c r="E13" s="10" t="s">
        <v>221</v>
      </c>
      <c r="F13" s="10" t="s">
        <v>222</v>
      </c>
      <c r="G13" s="10" t="s">
        <v>223</v>
      </c>
      <c r="H13" s="10" t="s">
        <v>224</v>
      </c>
    </row>
    <row r="14" spans="1:8" s="14" customFormat="1" ht="21" customHeight="1" x14ac:dyDescent="0.15">
      <c r="A14" s="9">
        <v>12</v>
      </c>
      <c r="B14" s="10" t="s">
        <v>269</v>
      </c>
      <c r="C14" s="10" t="s">
        <v>27</v>
      </c>
      <c r="D14" s="10" t="s">
        <v>159</v>
      </c>
      <c r="E14" s="10" t="s">
        <v>160</v>
      </c>
      <c r="F14" s="10" t="s">
        <v>161</v>
      </c>
      <c r="G14" s="10" t="s">
        <v>162</v>
      </c>
      <c r="H14" s="10" t="s">
        <v>163</v>
      </c>
    </row>
    <row r="15" spans="1:8" s="14" customFormat="1" ht="21" customHeight="1" x14ac:dyDescent="0.15">
      <c r="A15" s="9">
        <v>13</v>
      </c>
      <c r="B15" s="12" t="s">
        <v>273</v>
      </c>
      <c r="C15" s="10" t="s">
        <v>184</v>
      </c>
      <c r="D15" s="10" t="s">
        <v>185</v>
      </c>
      <c r="E15" s="10" t="s">
        <v>186</v>
      </c>
      <c r="F15" s="10" t="s">
        <v>187</v>
      </c>
      <c r="G15" s="10" t="s">
        <v>188</v>
      </c>
      <c r="H15" s="10" t="s">
        <v>189</v>
      </c>
    </row>
    <row r="16" spans="1:8" s="14" customFormat="1" ht="21" customHeight="1" x14ac:dyDescent="0.15">
      <c r="A16" s="9">
        <v>14</v>
      </c>
      <c r="B16" s="10" t="s">
        <v>262</v>
      </c>
      <c r="C16" s="10" t="s">
        <v>213</v>
      </c>
      <c r="D16" s="10" t="s">
        <v>214</v>
      </c>
      <c r="E16" s="10" t="s">
        <v>215</v>
      </c>
      <c r="F16" s="10" t="s">
        <v>216</v>
      </c>
      <c r="G16" s="10" t="s">
        <v>217</v>
      </c>
      <c r="H16" s="10" t="s">
        <v>218</v>
      </c>
    </row>
    <row r="17" spans="1:8" s="14" customFormat="1" ht="21" customHeight="1" x14ac:dyDescent="0.15">
      <c r="A17" s="9">
        <v>15</v>
      </c>
      <c r="B17" s="10" t="s">
        <v>256</v>
      </c>
      <c r="C17" s="10" t="s">
        <v>230</v>
      </c>
      <c r="D17" s="10" t="s">
        <v>231</v>
      </c>
      <c r="E17" s="10" t="s">
        <v>232</v>
      </c>
      <c r="F17" s="10" t="s">
        <v>233</v>
      </c>
      <c r="G17" s="10" t="s">
        <v>234</v>
      </c>
      <c r="H17" s="10" t="s">
        <v>235</v>
      </c>
    </row>
    <row r="18" spans="1:8" s="14" customFormat="1" ht="21" customHeight="1" x14ac:dyDescent="0.15">
      <c r="A18" s="9">
        <v>16</v>
      </c>
      <c r="B18" s="10" t="s">
        <v>253</v>
      </c>
      <c r="C18" s="10" t="s">
        <v>164</v>
      </c>
      <c r="D18" s="10" t="s">
        <v>165</v>
      </c>
      <c r="E18" s="10" t="s">
        <v>166</v>
      </c>
      <c r="F18" s="10" t="s">
        <v>167</v>
      </c>
      <c r="G18" s="10" t="s">
        <v>168</v>
      </c>
      <c r="H18" s="10" t="s">
        <v>169</v>
      </c>
    </row>
    <row r="19" spans="1:8" s="14" customFormat="1" ht="21" customHeight="1" x14ac:dyDescent="0.15">
      <c r="A19" s="9">
        <v>17</v>
      </c>
      <c r="B19" s="10" t="s">
        <v>251</v>
      </c>
      <c r="C19" s="10" t="s">
        <v>26</v>
      </c>
      <c r="D19" s="10" t="s">
        <v>170</v>
      </c>
      <c r="E19" s="10" t="s">
        <v>171</v>
      </c>
      <c r="F19" s="10" t="s">
        <v>172</v>
      </c>
      <c r="G19" s="10" t="s">
        <v>173</v>
      </c>
      <c r="H19" s="10" t="s">
        <v>174</v>
      </c>
    </row>
  </sheetData>
  <sheetProtection algorithmName="SHA-512" hashValue="jEOr4N7s0H0f47m2mXRVGCTL+1NkSZnBx1hbekFp7Vt2KmeXAN6VA4AIl7J8o2ihJcMv+rIF1Iy74aGB+GTK1Q==" saltValue="m8cypkFlvQrVy5AnvBc/6A==" spinCount="100000" sheet="1"/>
  <phoneticPr fontId="1"/>
  <pageMargins left="0.75" right="0.75" top="1" bottom="1" header="0.51200000000000001" footer="0.51200000000000001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使用法</vt:lpstr>
      <vt:lpstr>男子オーダー表 </vt:lpstr>
      <vt:lpstr>女子オーダー表</vt:lpstr>
      <vt:lpstr>男子データ</vt:lpstr>
      <vt:lpstr>女子データ</vt:lpstr>
      <vt:lpstr>女子オーダー表!Print_Area</vt:lpstr>
      <vt:lpstr>'男子オーダー表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土谷　英樹</dc:creator>
  <cp:lastModifiedBy>user</cp:lastModifiedBy>
  <cp:lastPrinted>2021-06-06T00:04:39Z</cp:lastPrinted>
  <dcterms:created xsi:type="dcterms:W3CDTF">2008-05-31T02:31:12Z</dcterms:created>
  <dcterms:modified xsi:type="dcterms:W3CDTF">2022-05-18T06:50:46Z</dcterms:modified>
</cp:coreProperties>
</file>